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esktop\informacion del semestre 1-2015\PRACTICA III\clase 4\"/>
    </mc:Choice>
  </mc:AlternateContent>
  <xr:revisionPtr revIDLastSave="0" documentId="8_{B8CE3AA6-5B8C-4A44-BF40-796B9492F19A}" xr6:coauthVersionLast="40" xr6:coauthVersionMax="40" xr10:uidLastSave="{00000000-0000-0000-0000-000000000000}"/>
  <bookViews>
    <workbookView xWindow="0" yWindow="0" windowWidth="20490" windowHeight="7245" xr2:uid="{00000000-000D-0000-FFFF-FFFF00000000}"/>
  </bookViews>
  <sheets>
    <sheet name="CM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52" i="1"/>
  <c r="E52" i="1" s="1"/>
  <c r="E26" i="1"/>
  <c r="D26" i="1"/>
  <c r="E5" i="1"/>
  <c r="D5" i="1"/>
  <c r="C85" i="1" l="1"/>
  <c r="E84" i="1"/>
  <c r="E81" i="1" s="1"/>
  <c r="D84" i="1"/>
  <c r="D81" i="1" s="1"/>
  <c r="D85" i="1" s="1"/>
  <c r="C84" i="1"/>
  <c r="C81" i="1" s="1"/>
  <c r="C58" i="1"/>
  <c r="C55" i="1" s="1"/>
  <c r="C59" i="1" s="1"/>
  <c r="E33" i="1"/>
  <c r="D33" i="1"/>
  <c r="E32" i="1"/>
  <c r="E29" i="1" s="1"/>
  <c r="D32" i="1"/>
  <c r="D29" i="1" s="1"/>
  <c r="C32" i="1"/>
  <c r="C29" i="1" s="1"/>
  <c r="C33" i="1" s="1"/>
  <c r="E85" i="1" l="1"/>
  <c r="E86" i="1" s="1"/>
  <c r="E82" i="1" s="1"/>
  <c r="E34" i="1"/>
  <c r="E30" i="1" s="1"/>
  <c r="D34" i="1"/>
  <c r="D30" i="1" s="1"/>
  <c r="D86" i="1"/>
  <c r="D82" i="1" s="1"/>
  <c r="C86" i="1"/>
  <c r="C82" i="1" s="1"/>
  <c r="C34" i="1"/>
  <c r="C30" i="1" s="1"/>
  <c r="C60" i="1"/>
  <c r="C56" i="1" s="1"/>
  <c r="D12" i="1"/>
  <c r="E12" i="1"/>
  <c r="C12" i="1"/>
  <c r="D11" i="1"/>
  <c r="D8" i="1" s="1"/>
  <c r="E11" i="1"/>
  <c r="E8" i="1" s="1"/>
  <c r="C11" i="1"/>
  <c r="C8" i="1" s="1"/>
  <c r="E13" i="1" l="1"/>
  <c r="E9" i="1" s="1"/>
  <c r="D13" i="1"/>
  <c r="D9" i="1" s="1"/>
  <c r="C13" i="1"/>
  <c r="C9" i="1" s="1"/>
  <c r="E58" i="1"/>
  <c r="D58" i="1"/>
  <c r="D55" i="1" s="1"/>
  <c r="D59" i="1"/>
  <c r="D60" i="1" l="1"/>
  <c r="D56" i="1" s="1"/>
  <c r="E55" i="1"/>
  <c r="E59" i="1" s="1"/>
  <c r="E60" i="1" s="1"/>
  <c r="E56" i="1" s="1"/>
</calcChain>
</file>

<file path=xl/sharedStrings.xml><?xml version="1.0" encoding="utf-8"?>
<sst xmlns="http://schemas.openxmlformats.org/spreadsheetml/2006/main" count="73" uniqueCount="37">
  <si>
    <t>FINANCIERO</t>
  </si>
  <si>
    <t>NOMBRE DEL INDICADOR</t>
  </si>
  <si>
    <t>MESES</t>
  </si>
  <si>
    <t xml:space="preserve">ENERO </t>
  </si>
  <si>
    <t>FEBRERO</t>
  </si>
  <si>
    <t>MARZO</t>
  </si>
  <si>
    <t>META</t>
  </si>
  <si>
    <t>CONSEGUIDO</t>
  </si>
  <si>
    <t>INDICADOR1</t>
  </si>
  <si>
    <t>INDICADOR2</t>
  </si>
  <si>
    <t>INDICADOR3</t>
  </si>
  <si>
    <t>TOTAL MESES</t>
  </si>
  <si>
    <t>METAS</t>
  </si>
  <si>
    <t>INVERSION</t>
  </si>
  <si>
    <t>VENTA</t>
  </si>
  <si>
    <t>GANANCIA</t>
  </si>
  <si>
    <t>CLIENTES</t>
  </si>
  <si>
    <t>PROCESOS</t>
  </si>
  <si>
    <t>RECURSOS</t>
  </si>
  <si>
    <t>PERSPECTIVA FINANCIERA</t>
  </si>
  <si>
    <t>POTENCIALES</t>
  </si>
  <si>
    <t>CLIENTES NUEVOS</t>
  </si>
  <si>
    <t>ANTIGUOS</t>
  </si>
  <si>
    <t>PERSPECTIVA CLIENTES</t>
  </si>
  <si>
    <t>TECNOLOGIA</t>
  </si>
  <si>
    <t>ADMINISTRACION</t>
  </si>
  <si>
    <t>PRODUCTIVIDAD</t>
  </si>
  <si>
    <t>PERSPECTIVA PROCESOS</t>
  </si>
  <si>
    <t>FORMACION</t>
  </si>
  <si>
    <t>CLIMA LABORAL</t>
  </si>
  <si>
    <t>ASCENSOS</t>
  </si>
  <si>
    <t>PERSPECTIVA RECURSOS</t>
  </si>
  <si>
    <t>PRODUCTOS</t>
  </si>
  <si>
    <t>Montaje de Redes de datos</t>
  </si>
  <si>
    <t>Instalacion de servidores</t>
  </si>
  <si>
    <t>copias de seguridad de la informacion</t>
  </si>
  <si>
    <t xml:space="preserve">de fomacion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</si>
</sst>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9C65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2" applyNumberFormat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1" fontId="0" fillId="0" borderId="1" xfId="0" applyNumberFormat="1" applyBorder="1"/>
    <xf numFmtId="9" fontId="0" fillId="0" borderId="1" xfId="1" applyFont="1" applyBorder="1"/>
    <xf numFmtId="9" fontId="0" fillId="0" borderId="0" xfId="1" applyFont="1"/>
    <xf numFmtId="1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/>
    <xf numFmtId="0" fontId="7" fillId="3" borderId="0" xfId="3" applyFont="1" applyAlignment="1">
      <alignment horizontal="center"/>
    </xf>
    <xf numFmtId="0" fontId="11" fillId="6" borderId="1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4" borderId="3" xfId="4" applyBorder="1" applyAlignment="1">
      <alignment horizontal="center"/>
    </xf>
    <xf numFmtId="0" fontId="5" fillId="4" borderId="5" xfId="4" applyBorder="1" applyAlignment="1">
      <alignment horizontal="center"/>
    </xf>
    <xf numFmtId="0" fontId="5" fillId="4" borderId="4" xfId="4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5" borderId="2" xfId="5" applyAlignment="1">
      <alignment horizontal="center"/>
    </xf>
    <xf numFmtId="0" fontId="3" fillId="2" borderId="1" xfId="2" applyBorder="1" applyAlignment="1">
      <alignment horizontal="center"/>
    </xf>
    <xf numFmtId="0" fontId="8" fillId="2" borderId="0" xfId="2" applyFont="1" applyAlignment="1">
      <alignment horizontal="center"/>
    </xf>
    <xf numFmtId="0" fontId="9" fillId="4" borderId="0" xfId="4" applyFont="1" applyAlignment="1">
      <alignment horizontal="center"/>
    </xf>
    <xf numFmtId="0" fontId="10" fillId="5" borderId="6" xfId="5" applyFont="1" applyBorder="1" applyAlignment="1">
      <alignment horizontal="center"/>
    </xf>
    <xf numFmtId="0" fontId="10" fillId="5" borderId="0" xfId="5" applyFont="1" applyBorder="1" applyAlignment="1">
      <alignment horizontal="center"/>
    </xf>
  </cellXfs>
  <cellStyles count="6">
    <cellStyle name="Bueno" xfId="2" builtinId="26"/>
    <cellStyle name="Celda de comprobación" xfId="5" builtinId="23"/>
    <cellStyle name="Incorrecto" xfId="3" builtinId="27"/>
    <cellStyle name="Neutral" xfId="4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6"/>
  <sheetViews>
    <sheetView tabSelected="1" zoomScale="93" zoomScaleNormal="93" workbookViewId="0">
      <selection activeCell="H86" sqref="H86"/>
    </sheetView>
  </sheetViews>
  <sheetFormatPr baseColWidth="10" defaultRowHeight="15" x14ac:dyDescent="0.25"/>
  <cols>
    <col min="1" max="1" width="17.42578125" customWidth="1"/>
    <col min="2" max="2" width="14.42578125" customWidth="1"/>
    <col min="3" max="3" width="15.85546875" bestFit="1" customWidth="1"/>
    <col min="4" max="4" width="15.140625" bestFit="1" customWidth="1"/>
    <col min="5" max="5" width="17.140625" bestFit="1" customWidth="1"/>
  </cols>
  <sheetData>
    <row r="1" spans="1:24" ht="15" customHeight="1" x14ac:dyDescent="0.25">
      <c r="A1" s="13" t="s">
        <v>0</v>
      </c>
      <c r="B1" s="13"/>
      <c r="C1" s="13"/>
      <c r="D1" s="13"/>
      <c r="E1" s="13"/>
      <c r="G1" s="12" t="s">
        <v>19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4.45" customHeight="1" x14ac:dyDescent="0.25">
      <c r="A2" s="1"/>
      <c r="B2" s="1"/>
      <c r="C2" s="11">
        <v>0.1</v>
      </c>
      <c r="D2" s="11">
        <v>0.1</v>
      </c>
      <c r="E2" s="11">
        <v>0.1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x14ac:dyDescent="0.25">
      <c r="A3" s="14" t="s">
        <v>1</v>
      </c>
      <c r="B3" s="14"/>
      <c r="C3" s="10" t="s">
        <v>8</v>
      </c>
      <c r="D3" s="10" t="s">
        <v>9</v>
      </c>
      <c r="E3" s="10" t="s">
        <v>10</v>
      </c>
    </row>
    <row r="4" spans="1:24" x14ac:dyDescent="0.25">
      <c r="A4" s="1" t="s">
        <v>32</v>
      </c>
      <c r="B4" s="1"/>
      <c r="C4" s="9" t="s">
        <v>13</v>
      </c>
      <c r="D4" s="9" t="s">
        <v>14</v>
      </c>
      <c r="E4" s="9" t="s">
        <v>15</v>
      </c>
    </row>
    <row r="5" spans="1:24" x14ac:dyDescent="0.25">
      <c r="A5" s="18" t="s">
        <v>33</v>
      </c>
      <c r="B5" s="19"/>
      <c r="C5" s="3">
        <v>20000</v>
      </c>
      <c r="D5" s="1">
        <f>C5*50%+C5</f>
        <v>30000</v>
      </c>
      <c r="E5" s="1">
        <f>(C5+D5)*10%+(C5+D5)</f>
        <v>55000</v>
      </c>
    </row>
    <row r="6" spans="1:24" x14ac:dyDescent="0.25">
      <c r="A6" s="18" t="s">
        <v>34</v>
      </c>
      <c r="B6" s="19"/>
      <c r="C6" s="1"/>
      <c r="D6" s="1"/>
      <c r="E6" s="1"/>
    </row>
    <row r="7" spans="1:24" x14ac:dyDescent="0.25">
      <c r="A7" s="18" t="s">
        <v>35</v>
      </c>
      <c r="B7" s="19"/>
      <c r="C7" s="1"/>
      <c r="D7" s="1"/>
      <c r="E7" s="1"/>
    </row>
    <row r="8" spans="1:24" x14ac:dyDescent="0.25">
      <c r="A8" s="2" t="s">
        <v>6</v>
      </c>
      <c r="B8" s="1"/>
      <c r="C8" s="1">
        <f>C11*50%+C11</f>
        <v>30000</v>
      </c>
      <c r="D8" s="1">
        <f>D11*30%+D11</f>
        <v>39000</v>
      </c>
      <c r="E8" s="1">
        <f>E11*12%+E11</f>
        <v>61600</v>
      </c>
    </row>
    <row r="9" spans="1:24" x14ac:dyDescent="0.25">
      <c r="A9" s="2" t="s">
        <v>7</v>
      </c>
      <c r="B9" s="1"/>
      <c r="C9" s="4">
        <f>C13</f>
        <v>0.66666666666666674</v>
      </c>
      <c r="D9" s="4">
        <f>D13</f>
        <v>0.76923076923076916</v>
      </c>
      <c r="E9" s="4">
        <f>E13</f>
        <v>0.8928571428571429</v>
      </c>
    </row>
    <row r="10" spans="1:24" x14ac:dyDescent="0.25">
      <c r="C10" s="5"/>
    </row>
    <row r="11" spans="1:24" x14ac:dyDescent="0.25">
      <c r="B11" t="s">
        <v>11</v>
      </c>
      <c r="C11" s="6">
        <f>SUM(C5:C7)</f>
        <v>20000</v>
      </c>
      <c r="D11" s="6">
        <f>SUM(D5:D7)</f>
        <v>30000</v>
      </c>
      <c r="E11" s="6">
        <f>SUM(E5:E7)</f>
        <v>55000</v>
      </c>
    </row>
    <row r="12" spans="1:24" x14ac:dyDescent="0.25">
      <c r="B12" t="s">
        <v>12</v>
      </c>
      <c r="C12">
        <f>C8</f>
        <v>30000</v>
      </c>
      <c r="D12">
        <f>D8</f>
        <v>39000</v>
      </c>
      <c r="E12">
        <f>E8</f>
        <v>61600</v>
      </c>
    </row>
    <row r="13" spans="1:24" x14ac:dyDescent="0.25">
      <c r="B13" t="s">
        <v>7</v>
      </c>
      <c r="C13" s="5">
        <f>C11*100/C12/100</f>
        <v>0.66666666666666674</v>
      </c>
      <c r="D13" s="5">
        <f>D11*100/D12/100</f>
        <v>0.76923076923076916</v>
      </c>
      <c r="E13" s="5">
        <f>E11*100/E12/100</f>
        <v>0.8928571428571429</v>
      </c>
    </row>
    <row r="22" spans="1:24" ht="14.45" customHeight="1" x14ac:dyDescent="0.25">
      <c r="A22" s="21" t="s">
        <v>16</v>
      </c>
      <c r="B22" s="21"/>
      <c r="C22" s="21"/>
      <c r="D22" s="21"/>
      <c r="E22" s="21"/>
      <c r="G22" s="22" t="s">
        <v>23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1"/>
      <c r="B23" s="1"/>
      <c r="C23" s="11">
        <v>0.05</v>
      </c>
      <c r="D23" s="11">
        <v>-0.1</v>
      </c>
      <c r="E23" s="11">
        <v>0.3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14" t="s">
        <v>1</v>
      </c>
      <c r="B24" s="14"/>
      <c r="C24" s="1" t="s">
        <v>8</v>
      </c>
      <c r="D24" s="1" t="s">
        <v>9</v>
      </c>
      <c r="E24" s="1" t="s">
        <v>10</v>
      </c>
    </row>
    <row r="25" spans="1:24" x14ac:dyDescent="0.25">
      <c r="A25" s="1" t="s">
        <v>2</v>
      </c>
      <c r="B25" s="1"/>
      <c r="C25" s="2" t="s">
        <v>22</v>
      </c>
      <c r="D25" s="2" t="s">
        <v>20</v>
      </c>
      <c r="E25" s="2" t="s">
        <v>21</v>
      </c>
    </row>
    <row r="26" spans="1:24" x14ac:dyDescent="0.25">
      <c r="A26" s="2" t="s">
        <v>3</v>
      </c>
      <c r="B26" s="1"/>
      <c r="C26" s="3">
        <v>45</v>
      </c>
      <c r="D26" s="3">
        <f>C26*10%+C26</f>
        <v>49.5</v>
      </c>
      <c r="E26" s="3">
        <f>D26-D26*30%</f>
        <v>34.65</v>
      </c>
    </row>
    <row r="27" spans="1:24" x14ac:dyDescent="0.25">
      <c r="A27" s="2" t="s">
        <v>4</v>
      </c>
      <c r="B27" s="1"/>
      <c r="C27" s="3"/>
      <c r="D27" s="3"/>
      <c r="E27" s="3"/>
    </row>
    <row r="28" spans="1:24" x14ac:dyDescent="0.25">
      <c r="A28" s="2" t="s">
        <v>5</v>
      </c>
      <c r="B28" s="1"/>
      <c r="C28" s="3"/>
      <c r="D28" s="3"/>
      <c r="E28" s="3"/>
    </row>
    <row r="29" spans="1:24" x14ac:dyDescent="0.25">
      <c r="A29" s="2" t="s">
        <v>6</v>
      </c>
      <c r="B29" s="1"/>
      <c r="C29" s="3">
        <f>C32*5%+C32</f>
        <v>47.25</v>
      </c>
      <c r="D29" s="3">
        <f>D32*10%+D32</f>
        <v>54.45</v>
      </c>
      <c r="E29" s="3">
        <f>E32*30%+E32</f>
        <v>45.045000000000002</v>
      </c>
    </row>
    <row r="30" spans="1:24" x14ac:dyDescent="0.25">
      <c r="A30" s="2" t="s">
        <v>7</v>
      </c>
      <c r="B30" s="1"/>
      <c r="C30" s="4">
        <f>C34</f>
        <v>0.95238095238095244</v>
      </c>
      <c r="D30" s="4">
        <f>D34</f>
        <v>0.90909090909090906</v>
      </c>
      <c r="E30" s="4">
        <f>E34</f>
        <v>0.76923076923076916</v>
      </c>
    </row>
    <row r="31" spans="1:24" x14ac:dyDescent="0.25">
      <c r="C31" s="5"/>
    </row>
    <row r="32" spans="1:24" x14ac:dyDescent="0.25">
      <c r="B32" t="s">
        <v>11</v>
      </c>
      <c r="C32" s="6">
        <f>SUM(C26:C28)</f>
        <v>45</v>
      </c>
      <c r="D32" s="6">
        <f>SUM(D26:D28)</f>
        <v>49.5</v>
      </c>
      <c r="E32" s="6">
        <f>SUM(E26:E28)</f>
        <v>34.65</v>
      </c>
    </row>
    <row r="33" spans="1:24" x14ac:dyDescent="0.25">
      <c r="B33" t="s">
        <v>12</v>
      </c>
      <c r="C33" s="6">
        <f>C29</f>
        <v>47.25</v>
      </c>
      <c r="D33" s="6">
        <f>D29</f>
        <v>54.45</v>
      </c>
      <c r="E33" s="6">
        <f>E29</f>
        <v>45.045000000000002</v>
      </c>
    </row>
    <row r="34" spans="1:24" x14ac:dyDescent="0.25">
      <c r="B34" t="s">
        <v>7</v>
      </c>
      <c r="C34" s="5">
        <f>C32*100/C33/100</f>
        <v>0.95238095238095244</v>
      </c>
      <c r="D34" s="5">
        <f t="shared" ref="D34:E34" si="0">D32*100/D33/100</f>
        <v>0.90909090909090906</v>
      </c>
      <c r="E34" s="5">
        <f t="shared" si="0"/>
        <v>0.76923076923076916</v>
      </c>
    </row>
    <row r="40" spans="1:24" ht="15" customHeight="1" x14ac:dyDescent="0.25"/>
    <row r="41" spans="1:24" ht="15" customHeight="1" x14ac:dyDescent="0.25"/>
    <row r="42" spans="1:24" ht="15" customHeight="1" x14ac:dyDescent="0.25"/>
    <row r="43" spans="1:24" ht="15" customHeight="1" x14ac:dyDescent="0.25"/>
    <row r="48" spans="1:24" ht="14.45" customHeight="1" x14ac:dyDescent="0.25">
      <c r="A48" s="15" t="s">
        <v>17</v>
      </c>
      <c r="B48" s="16"/>
      <c r="C48" s="16"/>
      <c r="D48" s="16"/>
      <c r="E48" s="17"/>
      <c r="G48" s="23" t="s">
        <v>27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x14ac:dyDescent="0.25">
      <c r="A49" s="1"/>
      <c r="B49" s="1"/>
      <c r="C49" s="11">
        <v>0.1</v>
      </c>
      <c r="D49" s="11">
        <v>0.3</v>
      </c>
      <c r="E49" s="11">
        <v>-0.3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x14ac:dyDescent="0.25">
      <c r="A50" s="7" t="s">
        <v>1</v>
      </c>
      <c r="B50" s="8"/>
      <c r="C50" s="1" t="s">
        <v>8</v>
      </c>
      <c r="D50" s="1" t="s">
        <v>9</v>
      </c>
      <c r="E50" s="1" t="s">
        <v>10</v>
      </c>
    </row>
    <row r="51" spans="1:24" x14ac:dyDescent="0.25">
      <c r="A51" s="1" t="s">
        <v>2</v>
      </c>
      <c r="B51" s="1"/>
      <c r="C51" s="2" t="s">
        <v>26</v>
      </c>
      <c r="D51" s="2" t="s">
        <v>24</v>
      </c>
      <c r="E51" s="2" t="s">
        <v>25</v>
      </c>
    </row>
    <row r="52" spans="1:24" x14ac:dyDescent="0.25">
      <c r="A52" s="2" t="s">
        <v>3</v>
      </c>
      <c r="B52" s="1"/>
      <c r="C52" s="3">
        <v>95</v>
      </c>
      <c r="D52" s="3">
        <f>C52*30%+C52</f>
        <v>123.5</v>
      </c>
      <c r="E52" s="3">
        <f>D52-D52*30%</f>
        <v>86.45</v>
      </c>
    </row>
    <row r="53" spans="1:24" x14ac:dyDescent="0.25">
      <c r="A53" s="2" t="s">
        <v>4</v>
      </c>
      <c r="B53" s="1"/>
      <c r="C53" s="3"/>
      <c r="D53" s="3"/>
      <c r="E53" s="3"/>
    </row>
    <row r="54" spans="1:24" x14ac:dyDescent="0.25">
      <c r="A54" s="2" t="s">
        <v>5</v>
      </c>
      <c r="B54" s="1"/>
      <c r="C54" s="3"/>
      <c r="D54" s="3"/>
      <c r="E54" s="3"/>
    </row>
    <row r="55" spans="1:24" x14ac:dyDescent="0.25">
      <c r="A55" s="2" t="s">
        <v>6</v>
      </c>
      <c r="B55" s="1"/>
      <c r="C55" s="3">
        <f>C58*10%+C58</f>
        <v>104.5</v>
      </c>
      <c r="D55" s="3">
        <f>D58*30%+D58</f>
        <v>160.55000000000001</v>
      </c>
      <c r="E55" s="3">
        <f>E58*30%+E58</f>
        <v>112.38500000000001</v>
      </c>
    </row>
    <row r="56" spans="1:24" x14ac:dyDescent="0.25">
      <c r="A56" s="2" t="s">
        <v>7</v>
      </c>
      <c r="B56" s="1"/>
      <c r="C56" s="4">
        <f>C60</f>
        <v>0.90909090909090906</v>
      </c>
      <c r="D56" s="4">
        <f>D60</f>
        <v>0.76923076923076916</v>
      </c>
      <c r="E56" s="4">
        <f>E60</f>
        <v>0.76923076923076916</v>
      </c>
    </row>
    <row r="57" spans="1:24" x14ac:dyDescent="0.25">
      <c r="C57" s="5"/>
    </row>
    <row r="58" spans="1:24" x14ac:dyDescent="0.25">
      <c r="B58" t="s">
        <v>11</v>
      </c>
      <c r="C58" s="6">
        <f>SUM(C52:C54)</f>
        <v>95</v>
      </c>
      <c r="D58" s="6">
        <f>SUM(D52:D54)</f>
        <v>123.5</v>
      </c>
      <c r="E58" s="6">
        <f>SUM(E52:E54)</f>
        <v>86.45</v>
      </c>
    </row>
    <row r="59" spans="1:24" x14ac:dyDescent="0.25">
      <c r="B59" t="s">
        <v>12</v>
      </c>
      <c r="C59" s="6">
        <f>C55</f>
        <v>104.5</v>
      </c>
      <c r="D59" s="6">
        <f>D55</f>
        <v>160.55000000000001</v>
      </c>
      <c r="E59" s="6">
        <f>E55</f>
        <v>112.38500000000001</v>
      </c>
    </row>
    <row r="60" spans="1:24" x14ac:dyDescent="0.25">
      <c r="B60" t="s">
        <v>7</v>
      </c>
      <c r="C60" s="5">
        <f>C58*100/C59/100</f>
        <v>0.90909090909090906</v>
      </c>
      <c r="D60" s="5">
        <f>D58*100/D59/100</f>
        <v>0.76923076923076916</v>
      </c>
      <c r="E60" s="5">
        <f>E58*100/E59/100</f>
        <v>0.76923076923076916</v>
      </c>
    </row>
    <row r="73" spans="1:24" ht="15.75" thickBot="1" x14ac:dyDescent="0.3"/>
    <row r="74" spans="1:24" ht="15.6" customHeight="1" thickTop="1" thickBot="1" x14ac:dyDescent="0.3">
      <c r="A74" s="20" t="s">
        <v>18</v>
      </c>
      <c r="B74" s="20"/>
      <c r="C74" s="20"/>
      <c r="D74" s="20"/>
      <c r="E74" s="20"/>
      <c r="G74" s="24" t="s">
        <v>31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spans="1:24" ht="15.6" customHeight="1" thickTop="1" x14ac:dyDescent="0.25">
      <c r="A75" s="1"/>
      <c r="B75" s="1"/>
      <c r="C75" s="11">
        <v>0.1</v>
      </c>
      <c r="D75" s="11">
        <v>0.02</v>
      </c>
      <c r="E75" s="11">
        <v>0.12</v>
      </c>
      <c r="F75" t="s">
        <v>36</v>
      </c>
      <c r="G75" s="24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spans="1:24" x14ac:dyDescent="0.25">
      <c r="A76" s="7" t="s">
        <v>1</v>
      </c>
      <c r="B76" s="8"/>
      <c r="C76" s="1" t="s">
        <v>8</v>
      </c>
      <c r="D76" s="1" t="s">
        <v>9</v>
      </c>
      <c r="E76" s="1" t="s">
        <v>10</v>
      </c>
    </row>
    <row r="77" spans="1:24" x14ac:dyDescent="0.25">
      <c r="A77" s="1" t="s">
        <v>2</v>
      </c>
      <c r="B77" s="1"/>
      <c r="C77" s="2" t="s">
        <v>28</v>
      </c>
      <c r="D77" s="2" t="s">
        <v>29</v>
      </c>
      <c r="E77" s="2" t="s">
        <v>30</v>
      </c>
    </row>
    <row r="78" spans="1:24" x14ac:dyDescent="0.25">
      <c r="A78" s="2" t="s">
        <v>3</v>
      </c>
      <c r="B78" s="1"/>
      <c r="C78" s="3">
        <v>30</v>
      </c>
      <c r="D78" s="1">
        <v>95</v>
      </c>
      <c r="E78" s="3">
        <f>C78*12%+C78</f>
        <v>33.6</v>
      </c>
    </row>
    <row r="79" spans="1:24" x14ac:dyDescent="0.25">
      <c r="A79" s="2" t="s">
        <v>4</v>
      </c>
      <c r="B79" s="1"/>
      <c r="C79" s="3"/>
      <c r="D79" s="3"/>
      <c r="E79" s="3"/>
    </row>
    <row r="80" spans="1:24" x14ac:dyDescent="0.25">
      <c r="A80" s="2" t="s">
        <v>5</v>
      </c>
      <c r="B80" s="1"/>
      <c r="C80" s="3"/>
      <c r="D80" s="3"/>
      <c r="E80" s="3"/>
    </row>
    <row r="81" spans="1:5" x14ac:dyDescent="0.25">
      <c r="A81" s="2" t="s">
        <v>6</v>
      </c>
      <c r="B81" s="1"/>
      <c r="C81" s="3">
        <f>C84*10%+C84</f>
        <v>33</v>
      </c>
      <c r="D81" s="3">
        <f>D84*2%+D84</f>
        <v>96.9</v>
      </c>
      <c r="E81" s="3">
        <f>E84*12%+E84</f>
        <v>37.632000000000005</v>
      </c>
    </row>
    <row r="82" spans="1:5" x14ac:dyDescent="0.25">
      <c r="A82" s="2" t="s">
        <v>7</v>
      </c>
      <c r="B82" s="1"/>
      <c r="C82" s="4">
        <f>C86</f>
        <v>0.90909090909090906</v>
      </c>
      <c r="D82" s="4">
        <f>D86</f>
        <v>0.98039215686274506</v>
      </c>
      <c r="E82" s="4">
        <f>E86</f>
        <v>0.89285714285714279</v>
      </c>
    </row>
    <row r="83" spans="1:5" x14ac:dyDescent="0.25">
      <c r="C83" s="5"/>
    </row>
    <row r="84" spans="1:5" x14ac:dyDescent="0.25">
      <c r="B84" t="s">
        <v>11</v>
      </c>
      <c r="C84" s="6">
        <f>SUM(C78:C80)</f>
        <v>30</v>
      </c>
      <c r="D84" s="6">
        <f>SUM(D78:D80)</f>
        <v>95</v>
      </c>
      <c r="E84" s="6">
        <f>SUM(E78:E80)</f>
        <v>33.6</v>
      </c>
    </row>
    <row r="85" spans="1:5" x14ac:dyDescent="0.25">
      <c r="B85" t="s">
        <v>12</v>
      </c>
      <c r="C85" s="6">
        <f>C81</f>
        <v>33</v>
      </c>
      <c r="D85" s="6">
        <f>D81</f>
        <v>96.9</v>
      </c>
      <c r="E85" s="6">
        <f>E81</f>
        <v>37.632000000000005</v>
      </c>
    </row>
    <row r="86" spans="1:5" x14ac:dyDescent="0.25">
      <c r="B86" t="s">
        <v>7</v>
      </c>
      <c r="C86" s="5">
        <f>C84*100/C85/100</f>
        <v>0.90909090909090906</v>
      </c>
      <c r="D86" s="5">
        <f>D84*100/D85/100</f>
        <v>0.98039215686274506</v>
      </c>
      <c r="E86" s="5">
        <f>E84*100/E85/100</f>
        <v>0.89285714285714279</v>
      </c>
    </row>
  </sheetData>
  <mergeCells count="13">
    <mergeCell ref="A74:E74"/>
    <mergeCell ref="A22:E22"/>
    <mergeCell ref="A24:B24"/>
    <mergeCell ref="G22:X23"/>
    <mergeCell ref="G48:X49"/>
    <mergeCell ref="G74:X75"/>
    <mergeCell ref="G1:X2"/>
    <mergeCell ref="A1:E1"/>
    <mergeCell ref="A3:B3"/>
    <mergeCell ref="A48:E48"/>
    <mergeCell ref="A5:B5"/>
    <mergeCell ref="A6:B6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4-01</dc:creator>
  <cp:lastModifiedBy>Oscar</cp:lastModifiedBy>
  <dcterms:created xsi:type="dcterms:W3CDTF">2014-01-09T19:14:00Z</dcterms:created>
  <dcterms:modified xsi:type="dcterms:W3CDTF">2019-02-25T01:20:54Z</dcterms:modified>
</cp:coreProperties>
</file>